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any</author>
  </authors>
  <commentList>
    <comment ref="G39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ηλεκτικής ενέργειας.</t>
        </r>
      </text>
    </comment>
    <comment ref="G40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ηλεκτικής ενέργειας.</t>
        </r>
      </text>
    </comment>
    <comment ref="G41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πετρελαίου.</t>
        </r>
      </text>
    </comment>
    <comment ref="G42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πετρελαίου.</t>
        </r>
      </text>
    </comment>
    <comment ref="G43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αερίου.</t>
        </r>
      </text>
    </comment>
    <comment ref="G44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αερίου.</t>
        </r>
      </text>
    </comment>
    <comment ref="G45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πέλλετ.</t>
        </r>
      </text>
    </comment>
    <comment ref="G46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πέλλετ.</t>
        </r>
      </text>
    </comment>
    <comment ref="G47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ξύλου.</t>
        </r>
      </text>
    </comment>
    <comment ref="G48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ξύλου.</t>
        </r>
      </text>
    </comment>
  </commentList>
</comments>
</file>

<file path=xl/sharedStrings.xml><?xml version="1.0" encoding="utf-8"?>
<sst xmlns="http://schemas.openxmlformats.org/spreadsheetml/2006/main" count="88" uniqueCount="86">
  <si>
    <t>Α/Α</t>
  </si>
  <si>
    <t>ΥΠΟΛΟΓΙΣΜΟΣ  ΚΟΣΤΟΥΣ  ΗΛΕΚΤΡΙΚΗΣ  ΕΝΕΡΓΕΙΑΣ</t>
  </si>
  <si>
    <t>Ποσοστιαία Κλιμακωτή Χρέωση Ηλεκτρικής Ενέργειας</t>
  </si>
  <si>
    <t>ΥΠΟΛΟΓΙΣΜΟΣ ΚΟΣΤΟΥΣ ΜΕ ΧΡΗΣΗ  ΠΕΤΡΕΛΑΙΟΥ</t>
  </si>
  <si>
    <t>ΥΠΟΛΟΓΙΣΜΟΣ  ΚΟΣΤΟΥΣ  ΜΕ  ΧΡΗΣΗ  ΦΥΣΙΚΟΥ  ΑΕΡΙΟΥ</t>
  </si>
  <si>
    <t>ΠΑΡΑΤΗΡΗΣΕΙΣ</t>
  </si>
  <si>
    <t xml:space="preserve">ΣΗΜΕΙΩΣΕΙΣ </t>
  </si>
  <si>
    <r>
      <t xml:space="preserve">Δώσε Χωριτικότητα Boiler σε lt. :                                              </t>
    </r>
    <r>
      <rPr>
        <b/>
        <sz val="10"/>
        <rFont val="Arial Greek"/>
        <family val="0"/>
      </rPr>
      <t xml:space="preserve"> V = </t>
    </r>
  </si>
  <si>
    <r>
      <t xml:space="preserve">Δώσε Θερμοκρασία Κρύου Νερού Boiler σε 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C :                       </t>
    </r>
    <r>
      <rPr>
        <b/>
        <sz val="10"/>
        <rFont val="Arial Greek"/>
        <family val="0"/>
      </rPr>
      <t>T</t>
    </r>
    <r>
      <rPr>
        <b/>
        <vertAlign val="subscript"/>
        <sz val="10"/>
        <rFont val="Arial Greek"/>
        <family val="0"/>
      </rPr>
      <t>K</t>
    </r>
    <r>
      <rPr>
        <b/>
        <sz val="10"/>
        <rFont val="Arial Greek"/>
        <family val="0"/>
      </rPr>
      <t xml:space="preserve"> =</t>
    </r>
  </si>
  <si>
    <r>
      <t xml:space="preserve">Δώσε Θερμοκρασία Ζεστού Νερού Boiler σε 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C :                      </t>
    </r>
    <r>
      <rPr>
        <b/>
        <sz val="10"/>
        <rFont val="Arial Greek"/>
        <family val="0"/>
      </rPr>
      <t>T</t>
    </r>
    <r>
      <rPr>
        <b/>
        <vertAlign val="subscript"/>
        <sz val="10"/>
        <rFont val="Arial Greek"/>
        <family val="0"/>
      </rPr>
      <t>Ζ</t>
    </r>
    <r>
      <rPr>
        <b/>
        <sz val="10"/>
        <rFont val="Arial Greek"/>
        <family val="0"/>
      </rPr>
      <t xml:space="preserve"> =</t>
    </r>
  </si>
  <si>
    <r>
      <t xml:space="preserve">Απαιτούμενη Ενέργεια Για Θέρμανση Του Νερού σε Kj :            </t>
    </r>
    <r>
      <rPr>
        <b/>
        <sz val="10"/>
        <rFont val="Arial Greek"/>
        <family val="0"/>
      </rPr>
      <t xml:space="preserve"> Q =</t>
    </r>
  </si>
  <si>
    <r>
      <t>Δώσε Ποσοστό Π</t>
    </r>
    <r>
      <rPr>
        <vertAlign val="subscript"/>
        <sz val="10"/>
        <rFont val="Arial Greek"/>
        <family val="0"/>
      </rPr>
      <t xml:space="preserve">1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>1</t>
    </r>
    <r>
      <rPr>
        <b/>
        <sz val="10"/>
        <rFont val="Arial Greek"/>
        <family val="0"/>
      </rPr>
      <t xml:space="preserve"> =</t>
    </r>
  </si>
  <si>
    <r>
      <t>Δώσε Ποσοστό Π</t>
    </r>
    <r>
      <rPr>
        <vertAlign val="subscript"/>
        <sz val="10"/>
        <rFont val="Arial Greek"/>
        <family val="0"/>
      </rPr>
      <t xml:space="preserve">2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>2</t>
    </r>
    <r>
      <rPr>
        <b/>
        <sz val="10"/>
        <rFont val="Arial Greek"/>
        <family val="0"/>
      </rPr>
      <t xml:space="preserve"> =</t>
    </r>
  </si>
  <si>
    <r>
      <t>Δώσε Ποσοστό Π</t>
    </r>
    <r>
      <rPr>
        <vertAlign val="subscript"/>
        <sz val="10"/>
        <rFont val="Arial Greek"/>
        <family val="0"/>
      </rPr>
      <t xml:space="preserve">3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 xml:space="preserve">3 </t>
    </r>
    <r>
      <rPr>
        <b/>
        <sz val="10"/>
        <rFont val="Arial Greek"/>
        <family val="0"/>
      </rPr>
      <t>=</t>
    </r>
  </si>
  <si>
    <r>
      <t>Δώσε Ποσοστό Π</t>
    </r>
    <r>
      <rPr>
        <vertAlign val="subscript"/>
        <sz val="10"/>
        <rFont val="Arial Greek"/>
        <family val="0"/>
      </rPr>
      <t xml:space="preserve">4 </t>
    </r>
    <r>
      <rPr>
        <sz val="10"/>
        <rFont val="Arial Greek"/>
        <family val="0"/>
      </rPr>
      <t xml:space="preserve">%  (σε δεκαδική μορφή)                             </t>
    </r>
    <r>
      <rPr>
        <b/>
        <sz val="10"/>
        <rFont val="Arial Greek"/>
        <family val="0"/>
      </rPr>
      <t xml:space="preserve"> Π</t>
    </r>
    <r>
      <rPr>
        <b/>
        <vertAlign val="subscript"/>
        <sz val="10"/>
        <rFont val="Arial Greek"/>
        <family val="0"/>
      </rPr>
      <t>4</t>
    </r>
    <r>
      <rPr>
        <b/>
        <sz val="10"/>
        <rFont val="Arial Greek"/>
        <family val="0"/>
      </rPr>
      <t xml:space="preserve"> =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</si>
  <si>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1 </t>
    </r>
    <r>
      <rPr>
        <sz val="10"/>
        <rFont val="Arial Greek"/>
        <family val="0"/>
      </rPr>
      <t xml:space="preserve">: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 xml:space="preserve">1 </t>
    </r>
    <r>
      <rPr>
        <b/>
        <sz val="10"/>
        <rFont val="Arial Greek"/>
        <family val="0"/>
      </rPr>
      <t xml:space="preserve">=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</si>
  <si>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2 </t>
    </r>
    <r>
      <rPr>
        <sz val="10"/>
        <rFont val="Arial Greek"/>
        <family val="0"/>
      </rPr>
      <t xml:space="preserve">:                                    </t>
    </r>
    <r>
      <rPr>
        <b/>
        <sz val="10"/>
        <rFont val="Arial Greek"/>
        <family val="0"/>
      </rPr>
      <t>Τ</t>
    </r>
    <r>
      <rPr>
        <b/>
        <vertAlign val="subscript"/>
        <sz val="10"/>
        <rFont val="Arial Greek"/>
        <family val="0"/>
      </rPr>
      <t xml:space="preserve">2 </t>
    </r>
    <r>
      <rPr>
        <b/>
        <sz val="10"/>
        <rFont val="Arial Greek"/>
        <family val="0"/>
      </rPr>
      <t>=</t>
    </r>
    <r>
      <rPr>
        <sz val="10"/>
        <rFont val="Arial Greek"/>
        <family val="0"/>
      </rPr>
      <t xml:space="preserve">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</si>
  <si>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3 </t>
    </r>
    <r>
      <rPr>
        <sz val="10"/>
        <rFont val="Arial Greek"/>
        <family val="0"/>
      </rPr>
      <t xml:space="preserve">:                                  </t>
    </r>
    <r>
      <rPr>
        <b/>
        <sz val="10"/>
        <rFont val="Arial Greek"/>
        <family val="0"/>
      </rPr>
      <t xml:space="preserve">  Τ</t>
    </r>
    <r>
      <rPr>
        <b/>
        <vertAlign val="subscript"/>
        <sz val="10"/>
        <rFont val="Arial Greek"/>
        <family val="0"/>
      </rPr>
      <t xml:space="preserve">3 </t>
    </r>
    <r>
      <rPr>
        <b/>
        <sz val="10"/>
        <rFont val="Arial Greek"/>
        <family val="0"/>
      </rPr>
      <t xml:space="preserve">=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</si>
  <si>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4 </t>
    </r>
    <r>
      <rPr>
        <sz val="10"/>
        <rFont val="Arial Greek"/>
        <family val="0"/>
      </rPr>
      <t xml:space="preserve">: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 xml:space="preserve">4 </t>
    </r>
    <r>
      <rPr>
        <b/>
        <sz val="10"/>
        <rFont val="Arial Greek"/>
        <family val="0"/>
      </rPr>
      <t>=</t>
    </r>
    <r>
      <rPr>
        <sz val="10"/>
        <rFont val="Arial Greek"/>
        <family val="0"/>
      </rPr>
      <t xml:space="preserve"> </t>
    </r>
  </si>
  <si>
    <r>
      <t xml:space="preserve">Δώσε Ισχύ Ηλεκτρικής Αντίστασης Boiler σε Kw :                     </t>
    </r>
    <r>
      <rPr>
        <b/>
        <sz val="10"/>
        <rFont val="Arial Greek"/>
        <family val="0"/>
      </rPr>
      <t>P</t>
    </r>
    <r>
      <rPr>
        <b/>
        <vertAlign val="subscript"/>
        <sz val="10"/>
        <rFont val="Arial Greek"/>
        <family val="0"/>
      </rPr>
      <t>R</t>
    </r>
    <r>
      <rPr>
        <b/>
        <sz val="10"/>
        <rFont val="Arial Greek"/>
        <family val="0"/>
      </rPr>
      <t xml:space="preserve"> = </t>
    </r>
  </si>
  <si>
    <r>
      <t xml:space="preserve">Χρόνος Θέρμανσης Με Ρεύμα σε Λεπτά (min) :                          </t>
    </r>
    <r>
      <rPr>
        <b/>
        <sz val="10"/>
        <rFont val="Arial Greek"/>
        <family val="0"/>
      </rPr>
      <t xml:space="preserve"> t =</t>
    </r>
  </si>
  <si>
    <r>
      <t>ΚΑΤΑΝΑΛΙΣΚΟΜΕΝΗ  ΗΛΕΚΤΡΙΚΗ  ΕΝΕΡΓΕΙΑ  ΣΕ  Kwh :    E</t>
    </r>
    <r>
      <rPr>
        <b/>
        <vertAlign val="subscript"/>
        <sz val="10"/>
        <color indexed="9"/>
        <rFont val="Arial Greek"/>
        <family val="0"/>
      </rPr>
      <t>R</t>
    </r>
    <r>
      <rPr>
        <b/>
        <sz val="10"/>
        <color indexed="9"/>
        <rFont val="Arial Greek"/>
        <family val="0"/>
      </rPr>
      <t xml:space="preserve"> = 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</si>
  <si>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1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1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</si>
  <si>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2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2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</si>
  <si>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3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</si>
  <si>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4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4</t>
    </r>
    <r>
      <rPr>
        <b/>
        <sz val="10"/>
        <rFont val="Arial Greek"/>
        <family val="0"/>
      </rPr>
      <t xml:space="preserve"> = </t>
    </r>
  </si>
  <si>
    <r>
      <t>ΣΥΝΟΛΟ ΚΟΣΤΟΥΣ ΗΛΕΚΤΡΙΚΗΣ ΕΝΕΡΓΕΙΑΣ ΣΕ € :   Κ</t>
    </r>
    <r>
      <rPr>
        <b/>
        <vertAlign val="subscript"/>
        <sz val="10"/>
        <color indexed="9"/>
        <rFont val="Arial Greek"/>
        <family val="0"/>
      </rPr>
      <t>R ΟΛΙΚΟ</t>
    </r>
    <r>
      <rPr>
        <b/>
        <sz val="10"/>
        <color indexed="9"/>
        <rFont val="Arial Greek"/>
        <family val="0"/>
      </rPr>
      <t xml:space="preserve"> =</t>
    </r>
  </si>
  <si>
    <r>
      <t>ΚΟΣΤΟΣ ΗΛ. ΕΝΕΡΓΕΙΑΣ ΑΝΑ ΕΤΟΣ ΣΕ € :           Κ</t>
    </r>
    <r>
      <rPr>
        <b/>
        <vertAlign val="subscript"/>
        <sz val="10"/>
        <color indexed="9"/>
        <rFont val="Arial Greek"/>
        <family val="0"/>
      </rPr>
      <t>R ΟΛΙΚΟ/ΕΤΟΣ</t>
    </r>
    <r>
      <rPr>
        <b/>
        <sz val="10"/>
        <color indexed="9"/>
        <rFont val="Arial Greek"/>
        <family val="0"/>
      </rPr>
      <t xml:space="preserve"> =</t>
    </r>
  </si>
  <si>
    <t>ΣΥΓΚΡΙΣΗ  ΚΟΣΤΟΥΣ  ΠΑΡΑΓΩΓΗΣ  ΖΕΣΤΟΥ  ΝΕΡΟΥ  ΧΡΗΣΗΣ  ΜΕ  ΗΛΕΚΤΡΙΚΟ  ΡΕΥΜΑ,  ΠΕΤΡΕΛΑΙΟ, ΦΥΣΙΚΟ  ΑΕΡΙΟ  ΚΑΙ  ΑΝΤΛΙΑ ΘΕΡΜΟΤΗΤΑΣ</t>
  </si>
  <si>
    <r>
      <t>Κόστος Αερίου - Κόστος Αντλίας Θερμότητας σε € :                 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 = </t>
    </r>
  </si>
  <si>
    <r>
      <t>Κόστος Αερίου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' = </t>
    </r>
  </si>
  <si>
    <r>
      <t>Κόστος Πετρελαίου - Κόστος Αντλίας Θερμότητας ΑΝΑ ΕΤΟΣ σε € :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' = </t>
    </r>
  </si>
  <si>
    <r>
      <t>Κόστος Πετρελαίου - Κόστος Αντλίας Θερμότητας σε € :          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 = </t>
    </r>
  </si>
  <si>
    <r>
      <t>Κόστος Ηλ. Εν.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4</t>
    </r>
    <r>
      <rPr>
        <b/>
        <sz val="10"/>
        <color indexed="9"/>
        <rFont val="Arial Greek"/>
        <family val="0"/>
      </rPr>
      <t>' =</t>
    </r>
  </si>
  <si>
    <r>
      <t>Κόστος Ηλ. Ενέργειας - Κόστος Αντλίας Θερμότητας σε € :                  ΔΚ</t>
    </r>
    <r>
      <rPr>
        <b/>
        <vertAlign val="subscript"/>
        <sz val="10"/>
        <color indexed="9"/>
        <rFont val="Arial Greek"/>
        <family val="0"/>
      </rPr>
      <t>4</t>
    </r>
    <r>
      <rPr>
        <b/>
        <sz val="10"/>
        <color indexed="9"/>
        <rFont val="Arial Greek"/>
        <family val="0"/>
      </rPr>
      <t xml:space="preserve"> =</t>
    </r>
  </si>
  <si>
    <r>
      <t>ΚΟΣΤΟΣ ΗΛ. ΕΝΕΡΓ. ΑΝΤΛΙΑΣ ΘΕΡΜΟΤΗΤΑΣ ΑΝΑ ΕΤΟΣ ΣΕ € :          Κ</t>
    </r>
    <r>
      <rPr>
        <b/>
        <vertAlign val="subscript"/>
        <sz val="10"/>
        <color indexed="9"/>
        <rFont val="Arial Greek"/>
        <family val="0"/>
      </rPr>
      <t xml:space="preserve">Γ/ΕΤ. </t>
    </r>
    <r>
      <rPr>
        <b/>
        <sz val="10"/>
        <color indexed="9"/>
        <rFont val="Arial Greek"/>
        <family val="0"/>
      </rPr>
      <t>=</t>
    </r>
  </si>
  <si>
    <r>
      <t>ΚΟΣΤΟΣ ΗΛ. ΕΝΕΡΓΕΙΑΣ ΓΙΑ ΑΝΤΛΙΑ ΘΕΡΜΟΤΗΤΑΣ ΣΕ € :                     Κ</t>
    </r>
    <r>
      <rPr>
        <b/>
        <vertAlign val="subscript"/>
        <sz val="10"/>
        <color indexed="9"/>
        <rFont val="Arial Greek"/>
        <family val="0"/>
      </rPr>
      <t>Γ</t>
    </r>
    <r>
      <rPr>
        <b/>
        <sz val="10"/>
        <color indexed="9"/>
        <rFont val="Arial Greek"/>
        <family val="0"/>
      </rPr>
      <t xml:space="preserve"> =</t>
    </r>
  </si>
  <si>
    <r>
      <t>ΚΟΣΤΟΣ  ΑΕΡΙΟΥ  ΑΝΑ  ΕΤΟΣ  ΣΕ  € : 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</si>
  <si>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r>
      <t>ΚΟΣΤΟΣ  ΑΕΡΙΟΥ  ΣΕ  € :                                                                        Κ</t>
    </r>
    <r>
      <rPr>
        <b/>
        <vertAlign val="subscript"/>
        <sz val="10"/>
        <color indexed="9"/>
        <rFont val="Arial Greek"/>
        <family val="0"/>
      </rPr>
      <t xml:space="preserve">€Α </t>
    </r>
    <r>
      <rPr>
        <b/>
        <sz val="10"/>
        <color indexed="9"/>
        <rFont val="Arial Greek"/>
        <family val="0"/>
      </rPr>
      <t xml:space="preserve">= </t>
    </r>
  </si>
  <si>
    <r>
      <t>ΣΥΝΟΛΙΚΗ  ΚΑΤΑΝΑΛΩΣΗ  ΑΕΡΙΟΥ  ΣΕ  m</t>
    </r>
    <r>
      <rPr>
        <b/>
        <vertAlign val="superscript"/>
        <sz val="10"/>
        <color indexed="9"/>
        <rFont val="Arial Greek"/>
        <family val="0"/>
      </rPr>
      <t>3</t>
    </r>
    <r>
      <rPr>
        <b/>
        <sz val="10"/>
        <color indexed="9"/>
        <rFont val="Arial Greek"/>
        <family val="0"/>
      </rPr>
      <t xml:space="preserve"> :                                           K</t>
    </r>
    <r>
      <rPr>
        <b/>
        <vertAlign val="subscript"/>
        <sz val="10"/>
        <color indexed="9"/>
        <rFont val="Arial Greek"/>
        <family val="0"/>
      </rPr>
      <t xml:space="preserve">A </t>
    </r>
    <r>
      <rPr>
        <b/>
        <sz val="10"/>
        <color indexed="9"/>
        <rFont val="Arial Greek"/>
        <family val="0"/>
      </rPr>
      <t xml:space="preserve">= </t>
    </r>
  </si>
  <si>
    <r>
      <t>Δώσε Κατώτερη Θερμογόνο Δύναμη Αερίου σε Kj/m</t>
    </r>
    <r>
      <rPr>
        <vertAlign val="super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</t>
    </r>
    <r>
      <rPr>
        <b/>
        <sz val="10"/>
        <rFont val="Arial Greek"/>
        <family val="0"/>
      </rPr>
      <t xml:space="preserve">                                 Hu</t>
    </r>
    <r>
      <rPr>
        <b/>
        <vertAlign val="subscript"/>
        <sz val="10"/>
        <rFont val="Arial Greek"/>
        <family val="0"/>
      </rPr>
      <t>Α</t>
    </r>
    <r>
      <rPr>
        <b/>
        <sz val="10"/>
        <rFont val="Arial Greek"/>
        <family val="0"/>
      </rPr>
      <t xml:space="preserve">= </t>
    </r>
  </si>
  <si>
    <r>
      <t xml:space="preserve">Δώσε Βαθμό Απόδοσης Λεβητοστασίου σε  % :                                            </t>
    </r>
    <r>
      <rPr>
        <b/>
        <sz val="10"/>
        <rFont val="Arial Greek"/>
        <family val="0"/>
      </rPr>
      <t xml:space="preserve">η = </t>
    </r>
  </si>
  <si>
    <r>
      <t xml:space="preserve">Δώσε Τιμή Αερίου σε  €/Kwh :                                 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>Α</t>
    </r>
    <r>
      <rPr>
        <b/>
        <sz val="10"/>
        <rFont val="Arial Greek"/>
        <family val="0"/>
      </rPr>
      <t xml:space="preserve">= </t>
    </r>
  </si>
  <si>
    <r>
      <t>ΚΟΣΤΟΣ  ΠΕΤΡΕΛΑΙΟΥ  ΑΝΑ  ΕΤΟΣ  ΣΕ  € :                                     Κ</t>
    </r>
    <r>
      <rPr>
        <b/>
        <vertAlign val="subscript"/>
        <sz val="10"/>
        <color indexed="9"/>
        <rFont val="Arial Greek"/>
        <family val="0"/>
      </rPr>
      <t>€Π/ΕΤΟΣ</t>
    </r>
    <r>
      <rPr>
        <b/>
        <sz val="10"/>
        <color indexed="9"/>
        <rFont val="Arial Greek"/>
        <family val="0"/>
      </rPr>
      <t xml:space="preserve"> =</t>
    </r>
  </si>
  <si>
    <r>
      <t>ΚΟΣΤΟΣ  ΠΕΤΡΕΛΑΙΟΥ  ΣΕ  € :                                                               Κ</t>
    </r>
    <r>
      <rPr>
        <b/>
        <vertAlign val="subscript"/>
        <sz val="10"/>
        <color indexed="9"/>
        <rFont val="Arial Greek"/>
        <family val="0"/>
      </rPr>
      <t xml:space="preserve">€Π </t>
    </r>
    <r>
      <rPr>
        <b/>
        <sz val="10"/>
        <color indexed="9"/>
        <rFont val="Arial Greek"/>
        <family val="0"/>
      </rPr>
      <t xml:space="preserve">= </t>
    </r>
  </si>
  <si>
    <r>
      <t>ΣΥΝΟΛΙΚΗ  ΚΑΤΑΝΑΛΩΣΗ  ΠΕΤΡΕΛΑΙΟΥ  ΣΕ  lt :                                    K</t>
    </r>
    <r>
      <rPr>
        <b/>
        <vertAlign val="subscript"/>
        <sz val="10"/>
        <color indexed="9"/>
        <rFont val="Arial Greek"/>
        <family val="0"/>
      </rPr>
      <t xml:space="preserve">Π </t>
    </r>
    <r>
      <rPr>
        <b/>
        <sz val="10"/>
        <color indexed="9"/>
        <rFont val="Arial Greek"/>
        <family val="0"/>
      </rPr>
      <t xml:space="preserve">= </t>
    </r>
  </si>
  <si>
    <r>
      <t>Δώσε Κατώτερη Θερμογόνο Δύναμη Πετρελαίου σε Kj/Kg :</t>
    </r>
    <r>
      <rPr>
        <b/>
        <sz val="10"/>
        <rFont val="Arial Greek"/>
        <family val="0"/>
      </rPr>
      <t xml:space="preserve">                         Hu</t>
    </r>
    <r>
      <rPr>
        <b/>
        <vertAlign val="subscript"/>
        <sz val="10"/>
        <rFont val="Arial Greek"/>
        <family val="0"/>
      </rPr>
      <t>Π</t>
    </r>
    <r>
      <rPr>
        <b/>
        <sz val="10"/>
        <rFont val="Arial Greek"/>
        <family val="0"/>
      </rPr>
      <t xml:space="preserve"> = </t>
    </r>
  </si>
  <si>
    <r>
      <t xml:space="preserve">Δώσε Τιμή Πετρελαίου Ανα Λίτρο σε  €/lt :                                                    </t>
    </r>
    <r>
      <rPr>
        <b/>
        <sz val="10"/>
        <rFont val="Arial Greek"/>
        <family val="0"/>
      </rPr>
      <t>Τ</t>
    </r>
    <r>
      <rPr>
        <b/>
        <vertAlign val="subscript"/>
        <sz val="10"/>
        <rFont val="Arial Greek"/>
        <family val="0"/>
      </rPr>
      <t>Π</t>
    </r>
    <r>
      <rPr>
        <b/>
        <sz val="10"/>
        <rFont val="Arial Greek"/>
        <family val="0"/>
      </rPr>
      <t xml:space="preserve">= </t>
    </r>
  </si>
  <si>
    <r>
      <t>Δώσε Πυκνότητα Πετρελαίου σε Kg/m</t>
    </r>
    <r>
      <rPr>
        <vertAlign val="super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                                                      </t>
    </r>
    <r>
      <rPr>
        <b/>
        <sz val="10"/>
        <rFont val="Arial Greek"/>
        <family val="0"/>
      </rPr>
      <t xml:space="preserve"> ρ = </t>
    </r>
  </si>
  <si>
    <t>ΗΛΕΚΤΡΙΚΕΣ ΑΝΤΙΣΤΑΣΕΙΣ</t>
  </si>
  <si>
    <t>ΠΕΤΡΕΛΑΙΟ</t>
  </si>
  <si>
    <t>ΦΥΣΙΚΟ ΑΕΡΙΟ</t>
  </si>
  <si>
    <t>ΑΝΤΛΙΑ ΘΕΡΜΟΤΗΤΑΣ</t>
  </si>
  <si>
    <t>ΥΠΟΛΟΓΙΣΜΟΣ  ΚΟΣΤΟΥΣ  ΜΕ  ΧΡΗΣΗ  ΛΕΒΗΤΟΣΤΑΣΙΟΥ  ΞΥΛΟΥ</t>
  </si>
  <si>
    <t>ΥΠΟΛΟΓΙΣΜΟΣ  ΚΟΣΤΟΥΣ  ΜΕ  ΧΡΗΣΗ  ΛΕΒΗΤΟΣΤΑΣΙΟΥ  ΠΕΛΛΕΤ</t>
  </si>
  <si>
    <t>ΥΠΟΛΟΓΙΣΜΟΣ  ΚΟΣΤΟΥΣ  ΜΕ  ΧΡΗΣΗ  ΑΝΤΛΙΑΣ ΘΕΡΜΟΤΗΤΑΣ</t>
  </si>
  <si>
    <r>
      <t xml:space="preserve">Τιμή ξυλου Ανα κιλό σε  €/Kgr :                       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</si>
  <si>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                                     </t>
    </r>
    <r>
      <rPr>
        <b/>
        <sz val="10"/>
        <rFont val="Arial"/>
        <family val="2"/>
      </rPr>
      <t xml:space="preserve">η = </t>
    </r>
  </si>
  <si>
    <r>
      <t>ΣΥΝΟΛΙΚΗ  ΚΑΤΑΝΑΛΩΣΗ  ΞΥΛΟΥ  ΣΕ  Kg :                                    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</si>
  <si>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</si>
  <si>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 xml:space="preserve">Τιμή Πέλλετ Ανα κιλό σε  €/Kgr :                      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</si>
  <si>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                           </t>
    </r>
    <r>
      <rPr>
        <b/>
        <sz val="10"/>
        <rFont val="Arial"/>
        <family val="2"/>
      </rPr>
      <t xml:space="preserve">η = </t>
    </r>
  </si>
  <si>
    <r>
      <t>ΣΥΝΟΛΙΚΗ  ΚΑΤΑΝΑΛΩΣΗ  Πέλλετ  ΣΕ  Kg :                                    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</si>
  <si>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Κόστος Πέλλετ - Κόστος Αντλίας Θερμότητας σε € :                  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 = </t>
    </r>
  </si>
  <si>
    <r>
      <t>Κόστος Πέλλετ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' = </t>
    </r>
  </si>
  <si>
    <r>
      <t>Κόστος Ξύλου - Κόστος Αντλίας Θερμότητας σε € :                  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 = </t>
    </r>
  </si>
  <si>
    <r>
      <t>Κόστος Ξύλου - Κόστος Αντλίας Θερμότητας ΑΝΑ ΕΤΟΣ σε € :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' = </t>
    </r>
  </si>
  <si>
    <t xml:space="preserve">α)Στο κόστος παραγωγής ζεστού νερού με χρήση πετρελαίου, πρέπει να προτεθούν και τα πιο κάτω: </t>
  </si>
  <si>
    <t xml:space="preserve">   i)  Ένα μέρος του κόστους συντήρησης λεβητοστασίου.</t>
  </si>
  <si>
    <t xml:space="preserve">   ii)  Το κόστος αυξημένης επένδυσης για εγκατάσταση Boiler.</t>
  </si>
  <si>
    <t xml:space="preserve">   iii) Το μεγάλο κόστος σε περίπτωση αντικατάστασης του Boiler.</t>
  </si>
  <si>
    <t xml:space="preserve">   iv)  Το κόστος ηλεκτρικής ενέργειας για την λειτουργία της αντλίας νερού στο σύστημα θέρμανσης.</t>
  </si>
  <si>
    <t xml:space="preserve">   v)  Το κόστος ηλεκτρικής ενέργειας για την λειτουργία του καυστήρα στο σύστημα θέρμανσης.</t>
  </si>
  <si>
    <t xml:space="preserve">   vi)  Το "κλέψιμο" κατά τη λήψη πετρελαίου.</t>
  </si>
  <si>
    <t>β)  Κατά την χρήση αντλίας θερμότητος αέρος-νερού στο κόστος ηλεκτρικής ενέργειας υπάρχει και το κόστος λειτουργίας της αντλίας νερού.</t>
  </si>
  <si>
    <t>γ)  Οι τιμοληψίες έγιναν στις 12/12/2012. Το Φ.Π.Α. Συμπεριλαμβάνεται.</t>
  </si>
  <si>
    <r>
      <t>ΚΟΣΤΟΣ  ΠΕΛΛΕΤ  ΣΕ  € :                 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</si>
  <si>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ΠΕΛΛΕΤ  ΑΝΑ  ΕΤΟΣ  ΣΕ  € :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</si>
  <si>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r>
      <t>ΚΟΣΤΟΣ  ΞΥΛΟΥ  ΑΝΑ  ΕΤΟΣ  ΣΕ  € :  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</si>
  <si>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t xml:space="preserve">  α)  Οι διαφορές στην κοστολόγιση με Α/Α  57, 59, 61, 63, 65 αναφέρονται σε μία (1) έναυση.</t>
  </si>
  <si>
    <t xml:space="preserve">  β)  Οι διαφορές στην κοστολόγιση με Α/Α  58, 60, 62, 64, 66 αναφέρονται σε μία (1) έναυση ΑΝΑ ΗΜΕΡΑ για ένα έτος.</t>
  </si>
  <si>
    <t>Συντελεστής Απόδοσης                                                                     C.O.P.=</t>
  </si>
  <si>
    <r>
      <t xml:space="preserve">Κατώτερη Θερμογόνος Δύναμη Ξυλου σε Kj/Kg :                                         </t>
    </r>
    <r>
      <rPr>
        <b/>
        <sz val="10"/>
        <rFont val="Arial"/>
        <family val="2"/>
      </rPr>
      <t xml:space="preserve">Hu = </t>
    </r>
  </si>
  <si>
    <r>
      <t xml:space="preserve">Κατώτερη Θερμογόνος Δύναμη Πέλλετ σε Kj/Kg :                                        </t>
    </r>
    <r>
      <rPr>
        <b/>
        <sz val="10"/>
        <rFont val="Arial"/>
        <family val="2"/>
      </rPr>
      <t xml:space="preserve">Hu = </t>
    </r>
  </si>
  <si>
    <t>ΠΕΛΛΕΤ</t>
  </si>
  <si>
    <t>ΞΥΛΟ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</si>
</sst>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0"/>
      <name val="Arial Greek"/>
      <family val="0"/>
    </font>
    <font>
      <b/>
      <sz val="14"/>
      <color indexed="9"/>
      <name val="Arial Greek"/>
      <family val="0"/>
    </font>
    <font>
      <sz val="10"/>
      <color indexed="9"/>
      <name val="Arial Greek"/>
      <family val="0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vertAlign val="superscript"/>
      <sz val="10"/>
      <name val="Arial Greek"/>
      <family val="0"/>
    </font>
    <font>
      <b/>
      <vertAlign val="subscript"/>
      <sz val="10"/>
      <name val="Arial Greek"/>
      <family val="0"/>
    </font>
    <font>
      <b/>
      <vertAlign val="subscript"/>
      <sz val="10"/>
      <color indexed="9"/>
      <name val="Arial Greek"/>
      <family val="0"/>
    </font>
    <font>
      <vertAlign val="subscript"/>
      <sz val="10"/>
      <name val="Arial Greek"/>
      <family val="0"/>
    </font>
    <font>
      <b/>
      <vertAlign val="superscript"/>
      <sz val="10"/>
      <color indexed="9"/>
      <name val="Arial Greek"/>
      <family val="0"/>
    </font>
    <font>
      <b/>
      <sz val="14"/>
      <color indexed="9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sz val="4"/>
      <name val="Arial"/>
      <family val="2"/>
    </font>
    <font>
      <b/>
      <sz val="16.25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15" applyFont="1" applyBorder="1" applyAlignment="1" applyProtection="1">
      <alignment vertical="center"/>
      <protection/>
    </xf>
    <xf numFmtId="0" fontId="1" fillId="0" borderId="1" xfId="15" applyBorder="1" applyAlignment="1" applyProtection="1">
      <alignment vertical="center"/>
      <protection/>
    </xf>
    <xf numFmtId="0" fontId="1" fillId="0" borderId="1" xfId="15" applyBorder="1" applyAlignment="1" applyProtection="1">
      <alignment vertical="center" shrinkToFit="1"/>
      <protection/>
    </xf>
    <xf numFmtId="0" fontId="5" fillId="2" borderId="1" xfId="15" applyFont="1" applyFill="1" applyBorder="1" applyAlignment="1" applyProtection="1">
      <alignment vertical="center"/>
      <protection/>
    </xf>
    <xf numFmtId="0" fontId="5" fillId="3" borderId="1" xfId="15" applyFont="1" applyFill="1" applyBorder="1" applyAlignment="1" applyProtection="1">
      <alignment vertical="center"/>
      <protection/>
    </xf>
    <xf numFmtId="4" fontId="5" fillId="3" borderId="1" xfId="15" applyNumberFormat="1" applyFont="1" applyFill="1" applyBorder="1" applyAlignment="1" applyProtection="1">
      <alignment vertical="center"/>
      <protection/>
    </xf>
    <xf numFmtId="2" fontId="5" fillId="3" borderId="1" xfId="15" applyNumberFormat="1" applyFont="1" applyFill="1" applyBorder="1" applyAlignment="1" applyProtection="1">
      <alignment vertical="center"/>
      <protection/>
    </xf>
    <xf numFmtId="0" fontId="1" fillId="0" borderId="2" xfId="15" applyFont="1" applyBorder="1" applyAlignment="1" applyProtection="1">
      <alignment vertical="center"/>
      <protection/>
    </xf>
    <xf numFmtId="0" fontId="1" fillId="0" borderId="2" xfId="15" applyBorder="1" applyAlignment="1" applyProtection="1">
      <alignment vertical="center" shrinkToFit="1"/>
      <protection/>
    </xf>
    <xf numFmtId="0" fontId="1" fillId="0" borderId="1" xfId="15" applyFont="1" applyFill="1" applyBorder="1" applyAlignment="1" applyProtection="1">
      <alignment vertical="center" shrinkToFit="1"/>
      <protection/>
    </xf>
    <xf numFmtId="0" fontId="1" fillId="0" borderId="3" xfId="15" applyFont="1" applyFill="1" applyBorder="1" applyAlignment="1" applyProtection="1">
      <alignment vertical="center" shrinkToFit="1"/>
      <protection/>
    </xf>
    <xf numFmtId="4" fontId="5" fillId="2" borderId="1" xfId="15" applyNumberFormat="1" applyFont="1" applyFill="1" applyBorder="1" applyAlignment="1" applyProtection="1">
      <alignment vertical="center" shrinkToFit="1"/>
      <protection/>
    </xf>
    <xf numFmtId="0" fontId="1" fillId="0" borderId="0" xfId="15" applyFont="1" applyFill="1" applyAlignment="1" applyProtection="1">
      <alignment vertical="center"/>
      <protection/>
    </xf>
    <xf numFmtId="0" fontId="14" fillId="2" borderId="1" xfId="0" applyFont="1" applyFill="1" applyBorder="1" applyAlignment="1" applyProtection="1">
      <alignment vertical="center"/>
      <protection hidden="1"/>
    </xf>
    <xf numFmtId="0" fontId="1" fillId="0" borderId="1" xfId="15" applyFont="1" applyFill="1" applyBorder="1" applyAlignment="1" applyProtection="1">
      <alignment vertical="center"/>
      <protection/>
    </xf>
    <xf numFmtId="0" fontId="14" fillId="3" borderId="1" xfId="0" applyFont="1" applyFill="1" applyBorder="1" applyAlignment="1" applyProtection="1">
      <alignment vertical="center"/>
      <protection hidden="1"/>
    </xf>
    <xf numFmtId="2" fontId="1" fillId="0" borderId="1" xfId="15" applyNumberFormat="1" applyBorder="1" applyAlignment="1" applyProtection="1">
      <alignment vertical="center" shrinkToFit="1"/>
      <protection/>
    </xf>
    <xf numFmtId="0" fontId="5" fillId="4" borderId="1" xfId="15" applyFont="1" applyFill="1" applyBorder="1" applyAlignment="1" applyProtection="1">
      <alignment vertical="center"/>
      <protection/>
    </xf>
    <xf numFmtId="2" fontId="5" fillId="4" borderId="1" xfId="15" applyNumberFormat="1" applyFont="1" applyFill="1" applyBorder="1" applyAlignment="1" applyProtection="1">
      <alignment vertical="center"/>
      <protection/>
    </xf>
    <xf numFmtId="0" fontId="5" fillId="5" borderId="1" xfId="15" applyFont="1" applyFill="1" applyBorder="1" applyAlignment="1" applyProtection="1">
      <alignment vertical="center"/>
      <protection/>
    </xf>
    <xf numFmtId="2" fontId="5" fillId="5" borderId="1" xfId="15" applyNumberFormat="1" applyFont="1" applyFill="1" applyBorder="1" applyAlignment="1" applyProtection="1">
      <alignment vertical="center"/>
      <protection/>
    </xf>
    <xf numFmtId="4" fontId="5" fillId="5" borderId="1" xfId="15" applyNumberFormat="1" applyFont="1" applyFill="1" applyBorder="1" applyAlignment="1" applyProtection="1">
      <alignment vertical="center"/>
      <protection/>
    </xf>
    <xf numFmtId="0" fontId="1" fillId="0" borderId="4" xfId="15" applyBorder="1" applyAlignment="1" applyProtection="1">
      <alignment vertical="center" shrinkToFit="1"/>
      <protection/>
    </xf>
    <xf numFmtId="0" fontId="5" fillId="4" borderId="4" xfId="15" applyFont="1" applyFill="1" applyBorder="1" applyAlignment="1" applyProtection="1">
      <alignment vertical="center"/>
      <protection/>
    </xf>
    <xf numFmtId="2" fontId="5" fillId="4" borderId="4" xfId="15" applyNumberFormat="1" applyFont="1" applyFill="1" applyBorder="1" applyAlignment="1" applyProtection="1">
      <alignment vertical="center"/>
      <protection/>
    </xf>
    <xf numFmtId="0" fontId="1" fillId="0" borderId="2" xfId="15" applyBorder="1" applyAlignment="1" applyProtection="1">
      <alignment vertical="center"/>
      <protection/>
    </xf>
    <xf numFmtId="0" fontId="1" fillId="0" borderId="5" xfId="15" applyBorder="1" applyAlignment="1" applyProtection="1">
      <alignment vertical="center"/>
      <protection/>
    </xf>
    <xf numFmtId="3" fontId="1" fillId="0" borderId="6" xfId="15" applyNumberFormat="1" applyBorder="1" applyAlignment="1" applyProtection="1">
      <alignment vertical="center"/>
      <protection/>
    </xf>
    <xf numFmtId="4" fontId="3" fillId="2" borderId="6" xfId="15" applyNumberFormat="1" applyFont="1" applyFill="1" applyBorder="1" applyAlignment="1" applyProtection="1">
      <alignment vertical="center"/>
      <protection/>
    </xf>
    <xf numFmtId="2" fontId="3" fillId="2" borderId="7" xfId="15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 hidden="1"/>
    </xf>
    <xf numFmtId="4" fontId="22" fillId="2" borderId="7" xfId="0" applyNumberFormat="1" applyFont="1" applyFill="1" applyBorder="1" applyAlignment="1" applyProtection="1">
      <alignment/>
      <protection hidden="1"/>
    </xf>
    <xf numFmtId="4" fontId="22" fillId="2" borderId="7" xfId="0" applyNumberFormat="1" applyFont="1" applyFill="1" applyBorder="1" applyAlignment="1" applyProtection="1">
      <alignment vertical="center"/>
      <protection hidden="1"/>
    </xf>
    <xf numFmtId="0" fontId="19" fillId="0" borderId="2" xfId="0" applyFont="1" applyFill="1" applyBorder="1" applyAlignment="1" applyProtection="1">
      <alignment horizontal="left" vertical="center"/>
      <protection/>
    </xf>
    <xf numFmtId="2" fontId="5" fillId="3" borderId="7" xfId="15" applyNumberFormat="1" applyFont="1" applyFill="1" applyBorder="1" applyAlignment="1" applyProtection="1">
      <alignment vertical="center"/>
      <protection/>
    </xf>
    <xf numFmtId="4" fontId="1" fillId="0" borderId="7" xfId="15" applyNumberFormat="1" applyBorder="1" applyAlignment="1" applyProtection="1">
      <alignment vertical="center" shrinkToFit="1"/>
      <protection/>
    </xf>
    <xf numFmtId="0" fontId="1" fillId="0" borderId="5" xfId="15" applyBorder="1" applyAlignment="1" applyProtection="1">
      <alignment vertical="center" shrinkToFit="1"/>
      <protection/>
    </xf>
    <xf numFmtId="0" fontId="1" fillId="6" borderId="8" xfId="15" applyFill="1" applyBorder="1" applyAlignment="1" applyProtection="1">
      <alignment vertical="center"/>
      <protection locked="0"/>
    </xf>
    <xf numFmtId="0" fontId="1" fillId="6" borderId="9" xfId="15" applyFill="1" applyBorder="1" applyAlignment="1" applyProtection="1">
      <alignment vertical="center"/>
      <protection locked="0"/>
    </xf>
    <xf numFmtId="0" fontId="1" fillId="6" borderId="10" xfId="15" applyFill="1" applyBorder="1" applyAlignment="1" applyProtection="1">
      <alignment vertical="center"/>
      <protection locked="0"/>
    </xf>
    <xf numFmtId="0" fontId="0" fillId="6" borderId="8" xfId="15" applyFont="1" applyFill="1" applyBorder="1" applyAlignment="1" applyProtection="1">
      <alignment horizontal="center" vertical="center" shrinkToFit="1"/>
      <protection locked="0"/>
    </xf>
    <xf numFmtId="0" fontId="0" fillId="6" borderId="11" xfId="15" applyFont="1" applyFill="1" applyBorder="1" applyAlignment="1" applyProtection="1">
      <alignment horizontal="center" vertical="center" shrinkToFit="1"/>
      <protection locked="0"/>
    </xf>
    <xf numFmtId="0" fontId="0" fillId="6" borderId="9" xfId="15" applyFont="1" applyFill="1" applyBorder="1" applyAlignment="1" applyProtection="1">
      <alignment horizontal="center" vertical="center" shrinkToFit="1"/>
      <protection locked="0"/>
    </xf>
    <xf numFmtId="0" fontId="0" fillId="6" borderId="10" xfId="15" applyFont="1" applyFill="1" applyBorder="1" applyAlignment="1" applyProtection="1">
      <alignment horizontal="center" vertical="center" shrinkToFit="1"/>
      <protection locked="0"/>
    </xf>
    <xf numFmtId="0" fontId="1" fillId="6" borderId="12" xfId="15" applyFill="1" applyBorder="1" applyAlignment="1" applyProtection="1">
      <alignment vertical="center" shrinkToFit="1"/>
      <protection locked="0"/>
    </xf>
    <xf numFmtId="0" fontId="1" fillId="6" borderId="8" xfId="15" applyFill="1" applyBorder="1" applyAlignment="1" applyProtection="1">
      <alignment vertical="center" shrinkToFit="1"/>
      <protection locked="0"/>
    </xf>
    <xf numFmtId="0" fontId="1" fillId="6" borderId="9" xfId="15" applyFill="1" applyBorder="1" applyAlignment="1" applyProtection="1">
      <alignment vertical="center" shrinkToFit="1"/>
      <protection locked="0"/>
    </xf>
    <xf numFmtId="0" fontId="1" fillId="6" borderId="10" xfId="15" applyFill="1" applyBorder="1" applyAlignment="1" applyProtection="1">
      <alignment vertical="center" shrinkToFit="1"/>
      <protection locked="0"/>
    </xf>
    <xf numFmtId="0" fontId="1" fillId="6" borderId="8" xfId="15" applyFont="1" applyFill="1" applyBorder="1" applyAlignment="1" applyProtection="1">
      <alignment horizontal="right" vertical="center"/>
      <protection locked="0"/>
    </xf>
    <xf numFmtId="0" fontId="0" fillId="6" borderId="8" xfId="0" applyFont="1" applyFill="1" applyBorder="1" applyAlignment="1" applyProtection="1">
      <alignment vertical="center" shrinkToFit="1"/>
      <protection hidden="1" locked="0"/>
    </xf>
    <xf numFmtId="1" fontId="0" fillId="6" borderId="9" xfId="0" applyNumberFormat="1" applyFont="1" applyFill="1" applyBorder="1" applyAlignment="1" applyProtection="1">
      <alignment vertical="center" shrinkToFit="1"/>
      <protection hidden="1" locked="0"/>
    </xf>
    <xf numFmtId="1" fontId="0" fillId="6" borderId="10" xfId="0" applyNumberFormat="1" applyFont="1" applyFill="1" applyBorder="1" applyAlignment="1" applyProtection="1">
      <alignment vertical="center" shrinkToFit="1"/>
      <protection hidden="1" locked="0"/>
    </xf>
    <xf numFmtId="0" fontId="0" fillId="6" borderId="9" xfId="0" applyFont="1" applyFill="1" applyBorder="1" applyAlignment="1" applyProtection="1">
      <alignment vertical="center" shrinkToFit="1"/>
      <protection hidden="1" locked="0"/>
    </xf>
    <xf numFmtId="0" fontId="0" fillId="6" borderId="10" xfId="0" applyFont="1" applyFill="1" applyBorder="1" applyAlignment="1" applyProtection="1">
      <alignment vertical="center" shrinkToFit="1"/>
      <protection hidden="1" locked="0"/>
    </xf>
    <xf numFmtId="0" fontId="19" fillId="6" borderId="12" xfId="0" applyFont="1" applyFill="1" applyBorder="1" applyAlignment="1" applyProtection="1">
      <alignment horizontal="right" vertical="center"/>
      <protection locked="0"/>
    </xf>
    <xf numFmtId="0" fontId="1" fillId="0" borderId="1" xfId="15" applyFill="1" applyBorder="1" applyAlignment="1" applyProtection="1">
      <alignment vertical="center" shrinkToFit="1"/>
      <protection/>
    </xf>
    <xf numFmtId="2" fontId="0" fillId="0" borderId="0" xfId="0" applyNumberFormat="1" applyAlignment="1">
      <alignment/>
    </xf>
    <xf numFmtId="4" fontId="14" fillId="3" borderId="1" xfId="0" applyNumberFormat="1" applyFont="1" applyFill="1" applyBorder="1" applyAlignment="1" applyProtection="1">
      <alignment vertical="center"/>
      <protection hidden="1"/>
    </xf>
    <xf numFmtId="0" fontId="11" fillId="2" borderId="1" xfId="15" applyFont="1" applyFill="1" applyBorder="1" applyAlignment="1" applyProtection="1">
      <alignment horizontal="center" vertical="center"/>
      <protection/>
    </xf>
    <xf numFmtId="0" fontId="23" fillId="0" borderId="1" xfId="15" applyFont="1" applyBorder="1" applyAlignment="1" applyProtection="1">
      <alignment horizontal="left" vertical="center" wrapText="1"/>
      <protection/>
    </xf>
    <xf numFmtId="0" fontId="23" fillId="0" borderId="1" xfId="15" applyFont="1" applyFill="1" applyBorder="1" applyAlignment="1" applyProtection="1">
      <alignment horizontal="left" vertical="center" wrapText="1"/>
      <protection/>
    </xf>
    <xf numFmtId="0" fontId="23" fillId="0" borderId="13" xfId="15" applyFont="1" applyBorder="1" applyAlignment="1" applyProtection="1">
      <alignment horizontal="center" vertical="center" wrapText="1"/>
      <protection/>
    </xf>
    <xf numFmtId="0" fontId="23" fillId="0" borderId="0" xfId="15" applyFont="1" applyBorder="1" applyAlignment="1" applyProtection="1">
      <alignment horizontal="center" vertical="center" wrapText="1"/>
      <protection/>
    </xf>
    <xf numFmtId="0" fontId="23" fillId="0" borderId="1" xfId="15" applyFont="1" applyBorder="1" applyAlignment="1" applyProtection="1">
      <alignment vertical="center"/>
      <protection/>
    </xf>
    <xf numFmtId="0" fontId="1" fillId="7" borderId="0" xfId="15" applyFill="1" applyAlignment="1" applyProtection="1">
      <alignment horizontal="center" vertical="center"/>
      <protection/>
    </xf>
    <xf numFmtId="0" fontId="1" fillId="0" borderId="2" xfId="15" applyBorder="1" applyAlignment="1" applyProtection="1">
      <alignment horizontal="center" vertical="center"/>
      <protection/>
    </xf>
    <xf numFmtId="0" fontId="1" fillId="0" borderId="14" xfId="15" applyBorder="1" applyAlignment="1" applyProtection="1">
      <alignment horizontal="center" vertical="center"/>
      <protection/>
    </xf>
    <xf numFmtId="0" fontId="1" fillId="0" borderId="15" xfId="15" applyBorder="1" applyAlignment="1" applyProtection="1">
      <alignment horizontal="center" vertical="center"/>
      <protection/>
    </xf>
    <xf numFmtId="0" fontId="1" fillId="0" borderId="2" xfId="15" applyBorder="1" applyAlignment="1" applyProtection="1">
      <alignment horizontal="center" vertical="center" shrinkToFit="1"/>
      <protection/>
    </xf>
    <xf numFmtId="0" fontId="1" fillId="0" borderId="14" xfId="15" applyBorder="1" applyAlignment="1" applyProtection="1">
      <alignment horizontal="center" vertical="center" shrinkToFit="1"/>
      <protection/>
    </xf>
    <xf numFmtId="0" fontId="1" fillId="0" borderId="16" xfId="15" applyBorder="1" applyAlignment="1" applyProtection="1">
      <alignment horizontal="center" vertical="center" shrinkToFit="1"/>
      <protection/>
    </xf>
    <xf numFmtId="0" fontId="1" fillId="0" borderId="17" xfId="15" applyBorder="1" applyAlignment="1" applyProtection="1">
      <alignment horizontal="center" vertical="center" shrinkToFit="1"/>
      <protection/>
    </xf>
    <xf numFmtId="0" fontId="1" fillId="0" borderId="15" xfId="15" applyBorder="1" applyAlignment="1" applyProtection="1">
      <alignment horizontal="center" vertical="center" shrinkToFit="1"/>
      <protection/>
    </xf>
    <xf numFmtId="0" fontId="1" fillId="0" borderId="16" xfId="15" applyBorder="1" applyAlignment="1" applyProtection="1">
      <alignment horizontal="center" vertical="center"/>
      <protection/>
    </xf>
    <xf numFmtId="0" fontId="11" fillId="2" borderId="1" xfId="15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0" borderId="1" xfId="15" applyFont="1" applyFill="1" applyBorder="1" applyAlignment="1" applyProtection="1">
      <alignment vertical="center" wrapText="1"/>
      <protection/>
    </xf>
    <xf numFmtId="0" fontId="23" fillId="0" borderId="1" xfId="15" applyFont="1" applyFill="1" applyBorder="1" applyAlignment="1" applyProtection="1">
      <alignment vertical="center"/>
      <protection/>
    </xf>
    <xf numFmtId="0" fontId="23" fillId="0" borderId="1" xfId="15" applyFont="1" applyBorder="1" applyAlignment="1" applyProtection="1">
      <alignment vertical="center" wrapText="1"/>
      <protection/>
    </xf>
    <xf numFmtId="0" fontId="4" fillId="8" borderId="2" xfId="15" applyFont="1" applyFill="1" applyBorder="1" applyAlignment="1" applyProtection="1">
      <alignment horizontal="center" vertical="center"/>
      <protection/>
    </xf>
    <xf numFmtId="0" fontId="1" fillId="8" borderId="15" xfId="15" applyFont="1" applyFill="1" applyBorder="1" applyAlignment="1" applyProtection="1">
      <alignment horizontal="center" vertical="center"/>
      <protection/>
    </xf>
    <xf numFmtId="0" fontId="4" fillId="0" borderId="2" xfId="15" applyFont="1" applyFill="1" applyBorder="1" applyAlignment="1" applyProtection="1">
      <alignment vertical="center" shrinkToFit="1"/>
      <protection/>
    </xf>
    <xf numFmtId="0" fontId="1" fillId="0" borderId="15" xfId="15" applyFill="1" applyBorder="1" applyAlignment="1" applyProtection="1">
      <alignment vertical="center" shrinkToFit="1"/>
      <protection/>
    </xf>
    <xf numFmtId="0" fontId="19" fillId="8" borderId="1" xfId="0" applyFont="1" applyFill="1" applyBorder="1" applyAlignment="1" applyProtection="1">
      <alignment horizontal="center" vertical="center" shrinkToFit="1"/>
      <protection hidden="1"/>
    </xf>
    <xf numFmtId="0" fontId="19" fillId="8" borderId="4" xfId="0" applyFont="1" applyFill="1" applyBorder="1" applyAlignment="1" applyProtection="1">
      <alignment horizontal="center" vertical="center" shrinkToFit="1"/>
      <protection hidden="1"/>
    </xf>
    <xf numFmtId="0" fontId="0" fillId="7" borderId="0" xfId="0" applyFill="1" applyAlignment="1">
      <alignment horizontal="center"/>
    </xf>
    <xf numFmtId="0" fontId="1" fillId="8" borderId="16" xfId="15" applyFont="1" applyFill="1" applyBorder="1" applyAlignment="1" applyProtection="1">
      <alignment horizontal="center" vertical="center"/>
      <protection/>
    </xf>
    <xf numFmtId="0" fontId="4" fillId="8" borderId="2" xfId="15" applyFont="1" applyFill="1" applyBorder="1" applyAlignment="1" applyProtection="1">
      <alignment horizontal="center" vertical="center" shrinkToFit="1"/>
      <protection/>
    </xf>
    <xf numFmtId="0" fontId="1" fillId="8" borderId="16" xfId="15" applyFont="1" applyFill="1" applyBorder="1" applyAlignment="1" applyProtection="1">
      <alignment horizontal="center" vertical="center" shrinkToFit="1"/>
      <protection/>
    </xf>
    <xf numFmtId="0" fontId="2" fillId="7" borderId="0" xfId="15" applyFont="1" applyFill="1" applyAlignment="1" applyProtection="1">
      <alignment horizontal="center" vertical="center" wrapText="1"/>
      <protection/>
    </xf>
    <xf numFmtId="0" fontId="3" fillId="7" borderId="0" xfId="15" applyFont="1" applyFill="1" applyAlignment="1" applyProtection="1">
      <alignment horizontal="center" vertical="center"/>
      <protection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ΣΥΓΚΡΙΣΗ ΚΟΣΤΟΥΣ ΠΑΡΑΓΩΓΗΣ ΖΕΣΤΟΥ ΝΕΡΟΥ ΧΡΗΣΗΣ</a:t>
            </a:r>
          </a:p>
        </c:rich>
      </c:tx>
      <c:layout>
        <c:manualLayout>
          <c:xMode val="factor"/>
          <c:yMode val="factor"/>
          <c:x val="0.035"/>
          <c:y val="-0.01025"/>
        </c:manualLayout>
      </c:layout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2"/>
          <c:y val="0.07075"/>
          <c:w val="0.941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Φύλλο2!$A$1</c:f>
              <c:strCache>
                <c:ptCount val="1"/>
                <c:pt idx="0">
                  <c:v>ΗΛΕΚΤΡΙΚΕΣ ΑΝΤΙΣΤΑΣΕΙΣ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Φύλλο1!$C$28</c:f>
              <c:numCache/>
            </c:numRef>
          </c:val>
        </c:ser>
        <c:ser>
          <c:idx val="1"/>
          <c:order val="1"/>
          <c:tx>
            <c:strRef>
              <c:f>Φύλλο2!$A$2</c:f>
              <c:strCache>
                <c:ptCount val="1"/>
                <c:pt idx="0">
                  <c:v>ΠΕΤΡΕΛΑΙΟ</c:v>
                </c:pt>
              </c:strCache>
            </c:strRef>
          </c:tx>
          <c:spPr>
            <a:gradFill rotWithShape="1">
              <a:gsLst>
                <a:gs pos="0">
                  <a:srgbClr val="3B0000"/>
                </a:gs>
                <a:gs pos="50000">
                  <a:srgbClr val="800000"/>
                </a:gs>
                <a:gs pos="100000">
                  <a:srgbClr val="3B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Φύλλο1!$G$9</c:f>
              <c:numCache/>
            </c:numRef>
          </c:val>
        </c:ser>
        <c:ser>
          <c:idx val="2"/>
          <c:order val="2"/>
          <c:tx>
            <c:strRef>
              <c:f>Φύλλο2!$A$3</c:f>
              <c:strCache>
                <c:ptCount val="1"/>
                <c:pt idx="0">
                  <c:v>ΦΥΣΙΚΟ ΑΕΡΙΟ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50000">
                  <a:srgbClr val="FFFF00"/>
                </a:gs>
                <a:gs pos="100000">
                  <a:srgbClr val="808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Φύλλο1!$G$16</c:f>
              <c:numCache/>
            </c:numRef>
          </c:val>
        </c:ser>
        <c:ser>
          <c:idx val="4"/>
          <c:order val="3"/>
          <c:tx>
            <c:v>ΠΕΛΛΕΤ</c:v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Φύλλο1!$G$30</c:f>
              <c:numCache/>
            </c:numRef>
          </c:val>
        </c:ser>
        <c:ser>
          <c:idx val="3"/>
          <c:order val="4"/>
          <c:tx>
            <c:v>ΞΥΛΟ</c:v>
          </c:tx>
          <c:spPr>
            <a:gradFill rotWithShape="1">
              <a:gsLst>
                <a:gs pos="0">
                  <a:srgbClr val="461700"/>
                </a:gs>
                <a:gs pos="5000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Φύλλο1!$G$23</c:f>
              <c:numCache/>
            </c:numRef>
          </c:val>
        </c:ser>
        <c:ser>
          <c:idx val="5"/>
          <c:order val="5"/>
          <c:tx>
            <c:v>ΑΝΤΛΙΑ ΘΕΡΜΟΤΗΤΑΣ</c:v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Φύλλο1!$G$34</c:f>
              <c:numCache/>
            </c:numRef>
          </c:val>
        </c:ser>
        <c:overlap val="-10"/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ΚΟΣΤΟΣ(€/ημέρα)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71335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0</xdr:row>
      <xdr:rowOff>19050</xdr:rowOff>
    </xdr:from>
    <xdr:to>
      <xdr:col>19</xdr:col>
      <xdr:colOff>161925</xdr:colOff>
      <xdr:row>42</xdr:row>
      <xdr:rowOff>123825</xdr:rowOff>
    </xdr:to>
    <xdr:graphicFrame>
      <xdr:nvGraphicFramePr>
        <xdr:cNvPr id="1" name="Chart 13"/>
        <xdr:cNvGraphicFramePr/>
      </xdr:nvGraphicFramePr>
      <xdr:xfrm>
        <a:off x="10382250" y="19050"/>
        <a:ext cx="7353300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00390625" style="0" customWidth="1"/>
    <col min="2" max="2" width="58.140625" style="0" customWidth="1"/>
    <col min="3" max="3" width="8.421875" style="0" customWidth="1"/>
    <col min="4" max="4" width="3.28125" style="0" customWidth="1"/>
    <col min="5" max="5" width="4.00390625" style="0" customWidth="1"/>
    <col min="6" max="6" width="68.28125" style="0" customWidth="1"/>
    <col min="7" max="7" width="7.7109375" style="0" customWidth="1"/>
    <col min="20" max="20" width="4.421875" style="0" customWidth="1"/>
  </cols>
  <sheetData>
    <row r="1" spans="1:20" ht="39.75" customHeight="1">
      <c r="A1" s="91" t="s">
        <v>28</v>
      </c>
      <c r="B1" s="91"/>
      <c r="C1" s="91"/>
      <c r="D1" s="92"/>
      <c r="E1" s="92"/>
      <c r="F1" s="92"/>
      <c r="G1" s="92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5" customHeight="1" thickBot="1">
      <c r="A2" s="1" t="s">
        <v>0</v>
      </c>
      <c r="B2" s="66"/>
      <c r="C2" s="74"/>
      <c r="D2" s="65"/>
      <c r="E2" s="1" t="s">
        <v>0</v>
      </c>
      <c r="F2" s="66"/>
      <c r="G2" s="68"/>
      <c r="H2" s="87"/>
      <c r="T2" s="87"/>
    </row>
    <row r="3" spans="1:20" ht="15" customHeight="1" thickBot="1">
      <c r="A3" s="2">
        <v>1</v>
      </c>
      <c r="B3" s="26" t="s">
        <v>7</v>
      </c>
      <c r="C3" s="38">
        <v>100</v>
      </c>
      <c r="D3" s="65"/>
      <c r="E3" s="3">
        <v>24</v>
      </c>
      <c r="F3" s="81" t="s">
        <v>3</v>
      </c>
      <c r="G3" s="88"/>
      <c r="H3" s="87"/>
      <c r="T3" s="87"/>
    </row>
    <row r="4" spans="1:20" ht="15" customHeight="1">
      <c r="A4" s="2">
        <v>2</v>
      </c>
      <c r="B4" s="27" t="s">
        <v>8</v>
      </c>
      <c r="C4" s="39">
        <v>10</v>
      </c>
      <c r="D4" s="65"/>
      <c r="E4" s="2">
        <v>25</v>
      </c>
      <c r="F4" s="8" t="s">
        <v>48</v>
      </c>
      <c r="G4" s="46">
        <v>900</v>
      </c>
      <c r="H4" s="87"/>
      <c r="T4" s="87"/>
    </row>
    <row r="5" spans="1:20" ht="15" customHeight="1" thickBot="1">
      <c r="A5" s="2">
        <v>3</v>
      </c>
      <c r="B5" s="26" t="s">
        <v>9</v>
      </c>
      <c r="C5" s="40">
        <v>50</v>
      </c>
      <c r="D5" s="65"/>
      <c r="E5" s="3">
        <v>26</v>
      </c>
      <c r="F5" s="8" t="s">
        <v>47</v>
      </c>
      <c r="G5" s="47">
        <v>1.4</v>
      </c>
      <c r="H5" s="87"/>
      <c r="T5" s="87"/>
    </row>
    <row r="6" spans="1:20" ht="15" customHeight="1">
      <c r="A6" s="2">
        <v>4</v>
      </c>
      <c r="B6" s="2" t="s">
        <v>10</v>
      </c>
      <c r="C6" s="28">
        <f>4.2*C3*(C5-C4)</f>
        <v>16800</v>
      </c>
      <c r="D6" s="65"/>
      <c r="E6" s="2">
        <v>27</v>
      </c>
      <c r="F6" s="8" t="s">
        <v>41</v>
      </c>
      <c r="G6" s="47">
        <v>85</v>
      </c>
      <c r="H6" s="87"/>
      <c r="T6" s="87"/>
    </row>
    <row r="7" spans="1:20" ht="15" customHeight="1" thickBot="1">
      <c r="A7" s="66"/>
      <c r="B7" s="67"/>
      <c r="C7" s="68"/>
      <c r="D7" s="65"/>
      <c r="E7" s="3">
        <v>28</v>
      </c>
      <c r="F7" s="8" t="s">
        <v>46</v>
      </c>
      <c r="G7" s="48">
        <v>42000</v>
      </c>
      <c r="H7" s="87"/>
      <c r="T7" s="87"/>
    </row>
    <row r="8" spans="1:20" ht="15" customHeight="1">
      <c r="A8" s="3">
        <v>5</v>
      </c>
      <c r="B8" s="81" t="s">
        <v>1</v>
      </c>
      <c r="C8" s="82"/>
      <c r="D8" s="65"/>
      <c r="E8" s="2">
        <v>29</v>
      </c>
      <c r="F8" s="4" t="s">
        <v>45</v>
      </c>
      <c r="G8" s="29">
        <f>(C6*100*1000)/(G7*G6*G4)</f>
        <v>0.5228758169934641</v>
      </c>
      <c r="H8" s="87"/>
      <c r="T8" s="87"/>
    </row>
    <row r="9" spans="1:20" ht="15" customHeight="1">
      <c r="A9" s="3">
        <v>6</v>
      </c>
      <c r="B9" s="83" t="s">
        <v>2</v>
      </c>
      <c r="C9" s="84"/>
      <c r="D9" s="65"/>
      <c r="E9" s="3">
        <v>30</v>
      </c>
      <c r="F9" s="5" t="s">
        <v>44</v>
      </c>
      <c r="G9" s="6">
        <f>G8*G5</f>
        <v>0.7320261437908496</v>
      </c>
      <c r="H9" s="87"/>
      <c r="T9" s="87"/>
    </row>
    <row r="10" spans="1:20" ht="15" customHeight="1">
      <c r="A10" s="3">
        <v>7</v>
      </c>
      <c r="B10" s="56" t="s">
        <v>11</v>
      </c>
      <c r="C10" s="56">
        <v>0.18</v>
      </c>
      <c r="D10" s="65"/>
      <c r="E10" s="3">
        <v>31</v>
      </c>
      <c r="F10" s="5" t="s">
        <v>43</v>
      </c>
      <c r="G10" s="7">
        <f>G9*365</f>
        <v>267.1895424836601</v>
      </c>
      <c r="H10" s="87"/>
      <c r="T10" s="87"/>
    </row>
    <row r="11" spans="1:20" ht="15" customHeight="1" thickBot="1">
      <c r="A11" s="3">
        <v>8</v>
      </c>
      <c r="B11" s="56" t="s">
        <v>12</v>
      </c>
      <c r="C11" s="56">
        <v>0.18</v>
      </c>
      <c r="D11" s="65"/>
      <c r="E11" s="3">
        <v>32</v>
      </c>
      <c r="F11" s="89" t="s">
        <v>4</v>
      </c>
      <c r="G11" s="90"/>
      <c r="H11" s="87"/>
      <c r="T11" s="87"/>
    </row>
    <row r="12" spans="1:20" ht="15" customHeight="1">
      <c r="A12" s="3">
        <v>9</v>
      </c>
      <c r="B12" s="56" t="s">
        <v>13</v>
      </c>
      <c r="C12" s="56">
        <v>0.09</v>
      </c>
      <c r="D12" s="65"/>
      <c r="E12" s="3">
        <v>33</v>
      </c>
      <c r="F12" s="8" t="s">
        <v>42</v>
      </c>
      <c r="G12" s="49">
        <v>0.07767</v>
      </c>
      <c r="H12" s="87"/>
      <c r="T12" s="87"/>
    </row>
    <row r="13" spans="1:20" ht="15" customHeight="1">
      <c r="A13" s="3">
        <v>10</v>
      </c>
      <c r="B13" s="56" t="s">
        <v>14</v>
      </c>
      <c r="C13" s="56">
        <v>0.55</v>
      </c>
      <c r="D13" s="65"/>
      <c r="E13" s="3">
        <v>34</v>
      </c>
      <c r="F13" s="8" t="s">
        <v>41</v>
      </c>
      <c r="G13" s="47">
        <v>85</v>
      </c>
      <c r="H13" s="87"/>
      <c r="T13" s="87"/>
    </row>
    <row r="14" spans="1:20" ht="15" customHeight="1" thickBot="1">
      <c r="A14" s="69"/>
      <c r="B14" s="70"/>
      <c r="C14" s="71"/>
      <c r="D14" s="65"/>
      <c r="E14" s="3">
        <v>35</v>
      </c>
      <c r="F14" s="8" t="s">
        <v>40</v>
      </c>
      <c r="G14" s="48">
        <v>42000</v>
      </c>
      <c r="H14" s="87"/>
      <c r="T14" s="87"/>
    </row>
    <row r="15" spans="1:20" ht="15" customHeight="1">
      <c r="A15" s="3">
        <v>11</v>
      </c>
      <c r="B15" s="37" t="s">
        <v>15</v>
      </c>
      <c r="C15" s="41">
        <v>0.1529229</v>
      </c>
      <c r="D15" s="65"/>
      <c r="E15" s="3">
        <v>36</v>
      </c>
      <c r="F15" s="4" t="s">
        <v>39</v>
      </c>
      <c r="G15" s="30">
        <f>(C6*100)/(G14*G13)</f>
        <v>0.47058823529411764</v>
      </c>
      <c r="H15" s="87"/>
      <c r="T15" s="87"/>
    </row>
    <row r="16" spans="1:20" ht="15" customHeight="1">
      <c r="A16" s="3">
        <v>12</v>
      </c>
      <c r="B16" s="37" t="s">
        <v>16</v>
      </c>
      <c r="C16" s="42">
        <v>0.1780654</v>
      </c>
      <c r="D16" s="65"/>
      <c r="E16" s="3">
        <v>37</v>
      </c>
      <c r="F16" s="5" t="s">
        <v>38</v>
      </c>
      <c r="G16" s="6">
        <f>(G15*G12)/0.087</f>
        <v>0.4201217038539554</v>
      </c>
      <c r="H16" s="87"/>
      <c r="T16" s="87"/>
    </row>
    <row r="17" spans="1:20" ht="15" customHeight="1">
      <c r="A17" s="3">
        <v>13</v>
      </c>
      <c r="B17" s="9" t="s">
        <v>17</v>
      </c>
      <c r="C17" s="43">
        <v>0.1814554</v>
      </c>
      <c r="D17" s="65"/>
      <c r="E17" s="3">
        <v>38</v>
      </c>
      <c r="F17" s="5" t="s">
        <v>37</v>
      </c>
      <c r="G17" s="7">
        <f>G16*365</f>
        <v>153.34442190669373</v>
      </c>
      <c r="H17" s="87"/>
      <c r="T17" s="87"/>
    </row>
    <row r="18" spans="1:20" ht="15" customHeight="1" thickBot="1">
      <c r="A18" s="3">
        <v>14</v>
      </c>
      <c r="B18" s="9" t="s">
        <v>18</v>
      </c>
      <c r="C18" s="44">
        <v>0.1928119</v>
      </c>
      <c r="D18" s="65"/>
      <c r="E18" s="10">
        <v>39</v>
      </c>
      <c r="F18" s="85" t="s">
        <v>53</v>
      </c>
      <c r="G18" s="86"/>
      <c r="H18" s="87"/>
      <c r="T18" s="87"/>
    </row>
    <row r="19" spans="1:20" ht="15" customHeight="1" thickBot="1">
      <c r="A19" s="69"/>
      <c r="B19" s="70"/>
      <c r="C19" s="72"/>
      <c r="D19" s="65"/>
      <c r="E19" s="11">
        <v>40</v>
      </c>
      <c r="F19" s="31" t="s">
        <v>56</v>
      </c>
      <c r="G19" s="50">
        <v>0.2</v>
      </c>
      <c r="H19" s="87"/>
      <c r="T19" s="87"/>
    </row>
    <row r="20" spans="1:20" ht="15" customHeight="1" thickBot="1">
      <c r="A20" s="3">
        <v>15</v>
      </c>
      <c r="B20" s="9" t="s">
        <v>19</v>
      </c>
      <c r="C20" s="45">
        <v>4</v>
      </c>
      <c r="D20" s="65"/>
      <c r="E20" s="3">
        <v>41</v>
      </c>
      <c r="F20" s="31" t="s">
        <v>57</v>
      </c>
      <c r="G20" s="51">
        <v>70</v>
      </c>
      <c r="H20" s="87"/>
      <c r="T20" s="87"/>
    </row>
    <row r="21" spans="1:20" ht="15" customHeight="1" thickBot="1">
      <c r="A21" s="3">
        <v>16</v>
      </c>
      <c r="B21" s="3" t="s">
        <v>20</v>
      </c>
      <c r="C21" s="36">
        <f>C6/(C20*60)</f>
        <v>70</v>
      </c>
      <c r="D21" s="65"/>
      <c r="E21" s="3">
        <v>42</v>
      </c>
      <c r="F21" s="31" t="s">
        <v>82</v>
      </c>
      <c r="G21" s="52">
        <v>15120</v>
      </c>
      <c r="H21" s="87"/>
      <c r="T21" s="87"/>
    </row>
    <row r="22" spans="1:20" ht="15" customHeight="1">
      <c r="A22" s="3">
        <v>17</v>
      </c>
      <c r="B22" s="4" t="s">
        <v>21</v>
      </c>
      <c r="C22" s="12">
        <f>C21*C20/60</f>
        <v>4.666666666666667</v>
      </c>
      <c r="D22" s="65"/>
      <c r="E22" s="13">
        <v>43</v>
      </c>
      <c r="F22" s="14" t="s">
        <v>58</v>
      </c>
      <c r="G22" s="32">
        <f>(C6*100)/(G20*G21)</f>
        <v>1.5873015873015872</v>
      </c>
      <c r="H22" s="87"/>
      <c r="T22" s="87"/>
    </row>
    <row r="23" spans="1:20" ht="15" customHeight="1">
      <c r="A23" s="69"/>
      <c r="B23" s="70"/>
      <c r="C23" s="73"/>
      <c r="D23" s="65"/>
      <c r="E23" s="15">
        <v>44</v>
      </c>
      <c r="F23" s="16" t="s">
        <v>59</v>
      </c>
      <c r="G23" s="58">
        <f>(G22*G19)</f>
        <v>0.31746031746031744</v>
      </c>
      <c r="H23" s="87"/>
      <c r="T23" s="87"/>
    </row>
    <row r="24" spans="1:20" ht="15" customHeight="1">
      <c r="A24" s="3">
        <v>18</v>
      </c>
      <c r="B24" s="3" t="s">
        <v>22</v>
      </c>
      <c r="C24" s="17">
        <f>C10*C15*C22</f>
        <v>0.128455236</v>
      </c>
      <c r="D24" s="65"/>
      <c r="E24" s="3">
        <v>45</v>
      </c>
      <c r="F24" s="5" t="s">
        <v>78</v>
      </c>
      <c r="G24" s="7">
        <f>G23*365</f>
        <v>115.87301587301587</v>
      </c>
      <c r="H24" s="87"/>
      <c r="T24" s="87"/>
    </row>
    <row r="25" spans="1:20" ht="15" customHeight="1" thickBot="1">
      <c r="A25" s="3">
        <v>19</v>
      </c>
      <c r="B25" s="3" t="s">
        <v>23</v>
      </c>
      <c r="C25" s="17">
        <f>C11*C16*C22</f>
        <v>0.14957493600000002</v>
      </c>
      <c r="D25" s="65"/>
      <c r="E25" s="3">
        <v>46</v>
      </c>
      <c r="F25" s="85" t="s">
        <v>54</v>
      </c>
      <c r="G25" s="86"/>
      <c r="H25" s="87"/>
      <c r="T25" s="87"/>
    </row>
    <row r="26" spans="1:20" ht="15" customHeight="1">
      <c r="A26" s="3">
        <v>20</v>
      </c>
      <c r="B26" s="3" t="s">
        <v>24</v>
      </c>
      <c r="C26" s="17">
        <f>C12*C17*C22</f>
        <v>0.076211268</v>
      </c>
      <c r="D26" s="65"/>
      <c r="E26" s="3">
        <v>47</v>
      </c>
      <c r="F26" s="31" t="s">
        <v>60</v>
      </c>
      <c r="G26" s="50">
        <v>0.35</v>
      </c>
      <c r="H26" s="87"/>
      <c r="T26" s="87"/>
    </row>
    <row r="27" spans="1:20" ht="15" customHeight="1">
      <c r="A27" s="3">
        <v>21</v>
      </c>
      <c r="B27" s="3" t="s">
        <v>25</v>
      </c>
      <c r="C27" s="17">
        <f>C13*C18*C22</f>
        <v>0.4948838766666668</v>
      </c>
      <c r="D27" s="65"/>
      <c r="E27" s="3">
        <v>48</v>
      </c>
      <c r="F27" s="31" t="s">
        <v>61</v>
      </c>
      <c r="G27" s="53">
        <v>85</v>
      </c>
      <c r="H27" s="87"/>
      <c r="T27" s="87"/>
    </row>
    <row r="28" spans="1:20" ht="15" customHeight="1" thickBot="1">
      <c r="A28" s="3">
        <v>22</v>
      </c>
      <c r="B28" s="18" t="s">
        <v>26</v>
      </c>
      <c r="C28" s="19">
        <f>C24+C25+C26+C27</f>
        <v>0.8491253166666668</v>
      </c>
      <c r="D28" s="65"/>
      <c r="E28" s="3">
        <v>49</v>
      </c>
      <c r="F28" s="31" t="s">
        <v>83</v>
      </c>
      <c r="G28" s="54">
        <v>18720</v>
      </c>
      <c r="H28" s="87"/>
      <c r="T28" s="87"/>
    </row>
    <row r="29" spans="1:20" ht="15" customHeight="1">
      <c r="A29" s="23">
        <v>23</v>
      </c>
      <c r="B29" s="24" t="s">
        <v>27</v>
      </c>
      <c r="C29" s="25">
        <f>C28*365</f>
        <v>309.9307405833334</v>
      </c>
      <c r="D29" s="65"/>
      <c r="E29" s="3">
        <v>50</v>
      </c>
      <c r="F29" s="14" t="s">
        <v>62</v>
      </c>
      <c r="G29" s="33">
        <f>(C6*100)/(G28*G27)</f>
        <v>1.0558069381598794</v>
      </c>
      <c r="H29" s="87"/>
      <c r="T29" s="87"/>
    </row>
    <row r="30" spans="1:20" ht="15" customHeight="1">
      <c r="A30" s="75" t="s">
        <v>5</v>
      </c>
      <c r="B30" s="75"/>
      <c r="C30" s="75"/>
      <c r="D30" s="65"/>
      <c r="E30" s="3">
        <v>51</v>
      </c>
      <c r="F30" s="16" t="s">
        <v>76</v>
      </c>
      <c r="G30" s="58">
        <f>(G29*G26)</f>
        <v>0.36953242835595773</v>
      </c>
      <c r="H30" s="87"/>
      <c r="T30" s="87"/>
    </row>
    <row r="31" spans="1:20" ht="15" customHeight="1">
      <c r="A31" s="78" t="s">
        <v>67</v>
      </c>
      <c r="B31" s="78"/>
      <c r="C31" s="78"/>
      <c r="D31" s="65"/>
      <c r="E31" s="10">
        <v>52</v>
      </c>
      <c r="F31" s="5" t="s">
        <v>77</v>
      </c>
      <c r="G31" s="7">
        <f>G30*365</f>
        <v>134.87933634992459</v>
      </c>
      <c r="H31" s="87"/>
      <c r="T31" s="87"/>
    </row>
    <row r="32" spans="1:20" ht="15" customHeight="1" thickBot="1">
      <c r="A32" s="78"/>
      <c r="B32" s="78"/>
      <c r="C32" s="78"/>
      <c r="D32" s="65"/>
      <c r="E32" s="11">
        <v>53</v>
      </c>
      <c r="F32" s="85" t="s">
        <v>55</v>
      </c>
      <c r="G32" s="86"/>
      <c r="H32" s="87"/>
      <c r="T32" s="87"/>
    </row>
    <row r="33" spans="1:20" ht="15" customHeight="1" thickBot="1">
      <c r="A33" s="79" t="s">
        <v>68</v>
      </c>
      <c r="B33" s="79"/>
      <c r="C33" s="79"/>
      <c r="D33" s="65"/>
      <c r="E33" s="3">
        <v>54</v>
      </c>
      <c r="F33" s="34" t="s">
        <v>81</v>
      </c>
      <c r="G33" s="55">
        <v>3.5</v>
      </c>
      <c r="H33" s="87"/>
      <c r="T33" s="87"/>
    </row>
    <row r="34" spans="1:20" ht="15" customHeight="1">
      <c r="A34" s="79" t="s">
        <v>69</v>
      </c>
      <c r="B34" s="79"/>
      <c r="C34" s="79"/>
      <c r="D34" s="65"/>
      <c r="E34" s="3">
        <v>55</v>
      </c>
      <c r="F34" s="5" t="s">
        <v>36</v>
      </c>
      <c r="G34" s="35">
        <f>C28/G33</f>
        <v>0.24260723333333337</v>
      </c>
      <c r="H34" s="87"/>
      <c r="T34" s="87"/>
    </row>
    <row r="35" spans="1:20" ht="15" customHeight="1">
      <c r="A35" s="79" t="s">
        <v>70</v>
      </c>
      <c r="B35" s="79"/>
      <c r="C35" s="79"/>
      <c r="D35" s="65"/>
      <c r="E35" s="13">
        <v>56</v>
      </c>
      <c r="F35" s="5" t="s">
        <v>35</v>
      </c>
      <c r="G35" s="7">
        <f>G34*365</f>
        <v>88.55164016666667</v>
      </c>
      <c r="H35" s="87"/>
      <c r="T35" s="87"/>
    </row>
    <row r="36" spans="1:20" ht="15" customHeight="1">
      <c r="A36" s="80" t="s">
        <v>71</v>
      </c>
      <c r="B36" s="80"/>
      <c r="C36" s="80"/>
      <c r="D36" s="65"/>
      <c r="E36" s="76"/>
      <c r="F36" s="76"/>
      <c r="G36" s="76"/>
      <c r="H36" s="87"/>
      <c r="T36" s="87"/>
    </row>
    <row r="37" spans="1:20" ht="15" customHeight="1">
      <c r="A37" s="80"/>
      <c r="B37" s="80"/>
      <c r="C37" s="80"/>
      <c r="D37" s="65"/>
      <c r="E37" s="76"/>
      <c r="F37" s="76"/>
      <c r="G37" s="76"/>
      <c r="H37" s="87"/>
      <c r="T37" s="87"/>
    </row>
    <row r="38" spans="1:20" ht="15" customHeight="1">
      <c r="A38" s="80" t="s">
        <v>72</v>
      </c>
      <c r="B38" s="80"/>
      <c r="C38" s="80"/>
      <c r="D38" s="65"/>
      <c r="E38" s="77"/>
      <c r="F38" s="77"/>
      <c r="G38" s="77"/>
      <c r="H38" s="87"/>
      <c r="T38" s="87"/>
    </row>
    <row r="39" spans="1:20" ht="15" customHeight="1">
      <c r="A39" s="80"/>
      <c r="B39" s="80"/>
      <c r="C39" s="80"/>
      <c r="D39" s="65"/>
      <c r="E39" s="2">
        <v>57</v>
      </c>
      <c r="F39" s="20" t="s">
        <v>34</v>
      </c>
      <c r="G39" s="21">
        <f>C28-G34</f>
        <v>0.6065180833333335</v>
      </c>
      <c r="H39" s="87"/>
      <c r="T39" s="87"/>
    </row>
    <row r="40" spans="1:20" ht="15" customHeight="1">
      <c r="A40" s="64" t="s">
        <v>73</v>
      </c>
      <c r="B40" s="64"/>
      <c r="C40" s="64"/>
      <c r="D40" s="65"/>
      <c r="E40" s="2">
        <v>58</v>
      </c>
      <c r="F40" s="20" t="s">
        <v>33</v>
      </c>
      <c r="G40" s="21">
        <f>C29-G35</f>
        <v>221.3791004166667</v>
      </c>
      <c r="H40" s="87"/>
      <c r="T40" s="87"/>
    </row>
    <row r="41" spans="1:20" ht="15" customHeight="1">
      <c r="A41" s="60" t="s">
        <v>74</v>
      </c>
      <c r="B41" s="60"/>
      <c r="C41" s="60"/>
      <c r="D41" s="65"/>
      <c r="E41" s="2">
        <v>59</v>
      </c>
      <c r="F41" s="20" t="s">
        <v>32</v>
      </c>
      <c r="G41" s="22">
        <f>G9-G34</f>
        <v>0.4894189104575163</v>
      </c>
      <c r="H41" s="87"/>
      <c r="T41" s="87"/>
    </row>
    <row r="42" spans="1:20" ht="15" customHeight="1">
      <c r="A42" s="60" t="s">
        <v>75</v>
      </c>
      <c r="B42" s="60"/>
      <c r="C42" s="60"/>
      <c r="D42" s="65"/>
      <c r="E42" s="2">
        <v>60</v>
      </c>
      <c r="F42" s="20" t="s">
        <v>31</v>
      </c>
      <c r="G42" s="22">
        <f>G10-G35</f>
        <v>178.6379023169934</v>
      </c>
      <c r="H42" s="87"/>
      <c r="T42" s="87"/>
    </row>
    <row r="43" spans="1:20" ht="15" customHeight="1">
      <c r="A43" s="62"/>
      <c r="B43" s="63"/>
      <c r="C43" s="63"/>
      <c r="D43" s="65"/>
      <c r="E43" s="2">
        <v>61</v>
      </c>
      <c r="F43" s="20" t="s">
        <v>29</v>
      </c>
      <c r="G43" s="22">
        <f>G16-G34</f>
        <v>0.17751447052062205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ht="15" customHeight="1">
      <c r="A44" s="59" t="s">
        <v>6</v>
      </c>
      <c r="B44" s="59"/>
      <c r="C44" s="59"/>
      <c r="D44" s="65"/>
      <c r="E44" s="2">
        <v>62</v>
      </c>
      <c r="F44" s="20" t="s">
        <v>30</v>
      </c>
      <c r="G44" s="22">
        <f>G17-G35</f>
        <v>64.79278174002705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ht="15" customHeight="1">
      <c r="A45" s="61" t="s">
        <v>79</v>
      </c>
      <c r="B45" s="61"/>
      <c r="C45" s="61"/>
      <c r="D45" s="65"/>
      <c r="E45" s="2">
        <v>63</v>
      </c>
      <c r="F45" s="20" t="s">
        <v>63</v>
      </c>
      <c r="G45" s="22">
        <f>G30-G34</f>
        <v>0.12692519502262437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ht="15" customHeight="1">
      <c r="A46" s="61"/>
      <c r="B46" s="61"/>
      <c r="C46" s="61"/>
      <c r="D46" s="65"/>
      <c r="E46" s="2">
        <v>64</v>
      </c>
      <c r="F46" s="20" t="s">
        <v>64</v>
      </c>
      <c r="G46" s="22">
        <f>G31-G35</f>
        <v>46.32769618325791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 ht="15" customHeight="1">
      <c r="A47" s="61" t="s">
        <v>80</v>
      </c>
      <c r="B47" s="61"/>
      <c r="C47" s="61"/>
      <c r="D47" s="65"/>
      <c r="E47" s="2">
        <v>65</v>
      </c>
      <c r="F47" s="20" t="s">
        <v>65</v>
      </c>
      <c r="G47" s="22">
        <f>G23-G34</f>
        <v>0.07485308412698408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 ht="15" customHeight="1">
      <c r="A48" s="61"/>
      <c r="B48" s="61"/>
      <c r="C48" s="61"/>
      <c r="D48" s="65"/>
      <c r="E48" s="2">
        <v>66</v>
      </c>
      <c r="F48" s="20" t="s">
        <v>66</v>
      </c>
      <c r="G48" s="22">
        <f>G24-G35</f>
        <v>27.3213757063492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</sheetData>
  <sheetProtection password="EDA5" sheet="1" objects="1" scenarios="1" selectLockedCells="1"/>
  <mergeCells count="34">
    <mergeCell ref="T1:T48"/>
    <mergeCell ref="I1:S1"/>
    <mergeCell ref="F3:G3"/>
    <mergeCell ref="F11:G11"/>
    <mergeCell ref="H1:H48"/>
    <mergeCell ref="A1:G1"/>
    <mergeCell ref="F32:G32"/>
    <mergeCell ref="F2:G2"/>
    <mergeCell ref="A36:C37"/>
    <mergeCell ref="I43:S48"/>
    <mergeCell ref="B8:C8"/>
    <mergeCell ref="B9:C9"/>
    <mergeCell ref="F18:G18"/>
    <mergeCell ref="F25:G25"/>
    <mergeCell ref="E36:G38"/>
    <mergeCell ref="A31:C32"/>
    <mergeCell ref="A33:C33"/>
    <mergeCell ref="A34:C34"/>
    <mergeCell ref="A35:C35"/>
    <mergeCell ref="A38:C39"/>
    <mergeCell ref="A40:C40"/>
    <mergeCell ref="A42:C42"/>
    <mergeCell ref="D2:D48"/>
    <mergeCell ref="A7:C7"/>
    <mergeCell ref="A14:C14"/>
    <mergeCell ref="A19:C19"/>
    <mergeCell ref="A23:C23"/>
    <mergeCell ref="B2:C2"/>
    <mergeCell ref="A30:C30"/>
    <mergeCell ref="A45:C46"/>
    <mergeCell ref="A44:C44"/>
    <mergeCell ref="A41:C41"/>
    <mergeCell ref="A47:C48"/>
    <mergeCell ref="A43:C43"/>
  </mergeCells>
  <printOptions/>
  <pageMargins left="1.1811023622047245" right="1.1811023622047245" top="0" bottom="0" header="0" footer="0"/>
  <pageSetup horizontalDpi="600" verticalDpi="600" orientation="landscape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49</v>
      </c>
      <c r="B1" s="57">
        <f>Φύλλο1!$C$28</f>
        <v>0.8491253166666668</v>
      </c>
    </row>
    <row r="2" spans="1:2" ht="12.75">
      <c r="A2" t="s">
        <v>50</v>
      </c>
      <c r="B2" s="57">
        <f>Φύλλο1!$G$9</f>
        <v>0.7320261437908496</v>
      </c>
    </row>
    <row r="3" spans="1:2" ht="12.75">
      <c r="A3" t="s">
        <v>51</v>
      </c>
      <c r="B3" s="57">
        <f>Φύλλο1!$G$16</f>
        <v>0.4201217038539554</v>
      </c>
    </row>
    <row r="4" spans="1:2" ht="12.75">
      <c r="A4" t="s">
        <v>84</v>
      </c>
      <c r="B4" s="57">
        <f>Φύλλο1!$G$30</f>
        <v>0.36953242835595773</v>
      </c>
    </row>
    <row r="5" spans="1:2" ht="12.75">
      <c r="A5" t="s">
        <v>85</v>
      </c>
      <c r="B5" s="57">
        <f>Φύλλο1!$G$23</f>
        <v>0.31746031746031744</v>
      </c>
    </row>
    <row r="6" spans="1:2" ht="12.75">
      <c r="A6" t="s">
        <v>52</v>
      </c>
      <c r="B6" s="57">
        <f>Φύλλο1!$G$34</f>
        <v>0.24260723333333337</v>
      </c>
    </row>
  </sheetData>
  <sheetProtection password="EDA5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any</cp:lastModifiedBy>
  <cp:lastPrinted>2012-12-13T08:09:18Z</cp:lastPrinted>
  <dcterms:created xsi:type="dcterms:W3CDTF">2012-12-12T10:42:30Z</dcterms:created>
  <dcterms:modified xsi:type="dcterms:W3CDTF">2013-01-03T13:46:04Z</dcterms:modified>
  <cp:category/>
  <cp:version/>
  <cp:contentType/>
  <cp:contentStatus/>
</cp:coreProperties>
</file>